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<sst xmlns="http://schemas.openxmlformats.org/spreadsheetml/2006/main" count="341" uniqueCount="277">
  <si>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</si>
  <si>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</si>
  <si>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</si>
  <si>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</si>
  <si>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</si>
  <si>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</si>
  <si>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</si>
  <si>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</si>
  <si>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</si>
  <si>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</si>
  <si>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</si>
  <si>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</si>
  <si>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</si>
  <si>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</si>
  <si>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</si>
  <si>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</si>
  <si>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</si>
  <si>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</si>
  <si>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</si>
  <si>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</si>
  <si>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</si>
  <si>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</si>
  <si>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</si>
  <si>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</si>
  <si>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</si>
  <si>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</si>
  <si>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</si>
  <si>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</si>
  <si>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</si>
  <si>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</si>
  <si>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</si>
  <si>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</si>
  <si>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</si>
  <si>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</si>
  <si>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</si>
  <si>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</si>
  <si>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</si>
  <si>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</si>
  <si>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</si>
  <si>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</si>
  <si>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</si>
  <si>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</si>
  <si>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</si>
  <si>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</si>
  <si>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</si>
  <si>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</si>
  <si>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</si>
  <si>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</si>
  <si>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</si>
  <si>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</si>
  <si>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</si>
  <si>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</si>
  <si>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</si>
  <si>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</si>
  <si>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</si>
  <si>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</si>
  <si>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</si>
  <si>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</si>
  <si>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</si>
  <si>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</si>
  <si>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</si>
  <si>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</si>
  <si>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</si>
  <si>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</si>
  <si>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</si>
  <si>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</si>
  <si>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</si>
  <si>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</si>
  <si>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</si>
  <si>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</si>
  <si>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</si>
  <si>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</si>
  <si>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</si>
  <si>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</si>
  <si>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</si>
  <si>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</si>
  <si>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</si>
  <si>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</si>
  <si>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</si>
  <si>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</si>
  <si>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</si>
  <si>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</si>
  <si>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</si>
  <si>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</si>
  <si>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</si>
  <si>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</si>
  <si>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</si>
  <si>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</si>
  <si>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</si>
  <si>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</si>
  <si>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</si>
  <si>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</si>
  <si>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</si>
  <si>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</si>
  <si>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</si>
  <si>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</si>
  <si>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</si>
  <si>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</si>
  <si>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</si>
  <si>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</si>
  <si>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</si>
  <si>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</si>
  <si>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</si>
  <si>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</si>
  <si>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</si>
  <si>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</si>
  <si>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</si>
  <si>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</si>
  <si>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</si>
  <si>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</si>
  <si>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</si>
  <si>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</si>
  <si>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</si>
  <si>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</si>
  <si>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</si>
  <si>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</si>
  <si>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</si>
  <si>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</si>
  <si>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</si>
  <si>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</si>
  <si>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</si>
  <si>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</si>
  <si>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</si>
  <si>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</si>
  <si>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</si>
  <si>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</si>
  <si>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</si>
  <si>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</si>
  <si>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</si>
  <si>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</si>
  <si>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</si>
  <si>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</si>
  <si>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</si>
  <si>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</si>
  <si>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</si>
  <si>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</si>
  <si>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</si>
  <si>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</si>
  <si>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</si>
  <si>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</si>
  <si>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</si>
  <si>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</si>
  <si>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</si>
  <si>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</si>
  <si>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</si>
  <si>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</si>
  <si>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</si>
  <si>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</si>
  <si>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</si>
  <si>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</si>
  <si>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</si>
  <si>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</si>
  <si>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</si>
  <si>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</si>
  <si>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</si>
  <si>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</si>
  <si>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</si>
  <si>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</si>
  <si>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</si>
  <si>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</si>
  <si>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</si>
  <si>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</si>
  <si>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</si>
  <si>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</si>
  <si>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</si>
  <si>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</si>
  <si>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</si>
  <si>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</si>
  <si>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</si>
  <si>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</si>
  <si>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</si>
  <si>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</si>
  <si>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</si>
  <si>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</si>
  <si>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</si>
  <si>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</si>
  <si>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</si>
  <si>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</si>
  <si>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</si>
  <si>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</si>
  <si>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</si>
  <si>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</si>
  <si>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</si>
  <si>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</si>
  <si>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</si>
  <si>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</si>
  <si>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</si>
  <si>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</si>
  <si>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</si>
  <si>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</si>
  <si>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</si>
  <si>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</si>
  <si>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</si>
  <si>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</si>
  <si>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</si>
  <si>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</si>
  <si>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</si>
  <si>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</si>
  <si>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</si>
  <si>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</si>
  <si>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</si>
  <si>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</si>
  <si>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</si>
  <si>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</si>
  <si>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</si>
  <si>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</si>
  <si>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</si>
  <si>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</si>
  <si>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</si>
  <si>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</si>
  <si>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</si>
  <si>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</si>
  <si>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</si>
  <si>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</si>
  <si>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</si>
  <si>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</si>
  <si>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</si>
  <si>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</si>
  <si>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</si>
  <si>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</si>
  <si>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</si>
  <si>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</si>
  <si>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</si>
  <si>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</si>
  <si>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</si>
  <si>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</si>
  <si>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</si>
  <si>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</si>
  <si>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</si>
  <si>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</si>
  <si>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</si>
  <si>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</si>
  <si>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</si>
  <si>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</si>
  <si>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</si>
  <si>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</si>
  <si>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</si>
  <si>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</si>
  <si>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</si>
  <si>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</si>
  <si>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</si>
  <si>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</si>
  <si>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</si>
  <si>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</si>
  <si>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</si>
  <si>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</si>
  <si>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</si>
  <si>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</si>
  <si>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</si>
  <si>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</si>
  <si>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</si>
  <si>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</si>
  <si>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</si>
  <si>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</si>
  <si>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</si>
  <si>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</si>
  <si>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</si>
  <si>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</si>
  <si>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</si>
  <si>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</si>
  <si>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</si>
  <si>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</si>
  <si>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</si>
  <si>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</si>
  <si>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</si>
  <si>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Р.М. Тимчук</t>
  </si>
  <si>
    <t/>
  </si>
  <si>
    <t>О.М. Кордіс-Лупашко</t>
  </si>
  <si>
    <t>(04854)3-11-02</t>
  </si>
  <si>
    <t>inbox@iv.od.court.gov.ua</t>
  </si>
  <si>
    <t>15 січня 2018 року</t>
  </si>
  <si>
    <t>2017 рік</t>
  </si>
  <si>
    <t>Іванівський районний суд Одеської області</t>
  </si>
  <si>
    <t xml:space="preserve">Місцезнаходження: </t>
  </si>
  <si>
    <t>67200. Одеська область.смт. Іванівка</t>
  </si>
  <si>
    <t>вул. Центральна</t>
  </si>
  <si>
    <t>81а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</si>
</sst>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40</v>
      </c>
      <c r="E9" s="122">
        <v>40</v>
      </c>
      <c r="F9" s="122">
        <v>39</v>
      </c>
      <c r="G9" s="122">
        <v>1</v>
      </c>
      <c r="H9" s="123" t="s">
        <v>228</v>
      </c>
      <c r="I9" s="122">
        <v>2</v>
      </c>
      <c r="J9" s="122">
        <v>36</v>
      </c>
      <c r="K9" s="124"/>
      <c r="L9" s="122">
        <v>1</v>
      </c>
      <c r="M9" s="32"/>
      <c r="O9" s="67">
        <f>D9-E9</f>
        <v>0</v>
      </c>
    </row>
    <row r="10" spans="1:15" ht="15" customHeight="1">
      <c r="A10" s="51">
        <v>2</v>
      </c>
      <c r="B10" s="165" t="s">
        <v>147</v>
      </c>
      <c r="C10" s="166"/>
      <c r="D10" s="122">
        <v>1</v>
      </c>
      <c r="E10" s="122">
        <v>1</v>
      </c>
      <c r="F10" s="122">
        <v>1</v>
      </c>
      <c r="G10" s="122"/>
      <c r="H10" s="122">
        <v>1</v>
      </c>
      <c r="I10" s="123" t="s">
        <v>228</v>
      </c>
      <c r="J10" s="122"/>
      <c r="K10" s="122"/>
      <c r="L10" s="122"/>
      <c r="M10" s="32"/>
      <c r="O10" s="67">
        <f>D10-E10</f>
        <v>0</v>
      </c>
    </row>
    <row r="11" spans="1:15" ht="24.75" customHeight="1">
      <c r="A11" s="51">
        <v>3</v>
      </c>
      <c r="B11" s="165" t="s">
        <v>247</v>
      </c>
      <c r="C11" s="166"/>
      <c r="D11" s="122">
        <v>1</v>
      </c>
      <c r="E11" s="122">
        <v>1</v>
      </c>
      <c r="F11" s="122">
        <v>1</v>
      </c>
      <c r="G11" s="122"/>
      <c r="H11" s="122"/>
      <c r="I11" s="122"/>
      <c r="J11" s="122">
        <v>1</v>
      </c>
      <c r="K11" s="122"/>
      <c r="L11" s="122"/>
      <c r="M11" s="32"/>
      <c r="O11" s="67">
        <f aca="true" t="shared" si="0" ref="O11:O28">D11-E11</f>
        <v>0</v>
      </c>
    </row>
    <row r="12" spans="1:15" ht="14.25" customHeight="1">
      <c r="A12" s="51">
        <v>4</v>
      </c>
      <c r="B12" s="135" t="s">
        <v>148</v>
      </c>
      <c r="C12" s="52" t="s">
        <v>149</v>
      </c>
      <c r="D12" s="122">
        <v>1</v>
      </c>
      <c r="E12" s="122">
        <v>1</v>
      </c>
      <c r="F12" s="122">
        <v>1</v>
      </c>
      <c r="G12" s="122"/>
      <c r="H12" s="122"/>
      <c r="I12" s="122"/>
      <c r="J12" s="122">
        <v>1</v>
      </c>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475</v>
      </c>
      <c r="E15" s="122">
        <v>453</v>
      </c>
      <c r="F15" s="122">
        <v>450</v>
      </c>
      <c r="G15" s="122">
        <v>36</v>
      </c>
      <c r="H15" s="122"/>
      <c r="I15" s="122">
        <v>1</v>
      </c>
      <c r="J15" s="122">
        <v>413</v>
      </c>
      <c r="K15" s="122"/>
      <c r="L15" s="122">
        <v>25</v>
      </c>
      <c r="M15" s="32"/>
      <c r="O15" s="67">
        <f t="shared" si="0"/>
        <v>22</v>
      </c>
    </row>
    <row r="16" spans="1:15" ht="14.25" customHeight="1">
      <c r="A16" s="51">
        <v>8</v>
      </c>
      <c r="B16" s="165" t="s">
        <v>153</v>
      </c>
      <c r="C16" s="166"/>
      <c r="D16" s="122">
        <v>78</v>
      </c>
      <c r="E16" s="122">
        <v>75</v>
      </c>
      <c r="F16" s="122">
        <v>77</v>
      </c>
      <c r="G16" s="122">
        <v>5</v>
      </c>
      <c r="H16" s="122"/>
      <c r="I16" s="122"/>
      <c r="J16" s="122">
        <v>72</v>
      </c>
      <c r="K16" s="122"/>
      <c r="L16" s="122">
        <v>1</v>
      </c>
      <c r="M16" s="32"/>
      <c r="O16" s="67">
        <f t="shared" si="0"/>
        <v>3</v>
      </c>
    </row>
    <row r="17" spans="1:15" ht="13.5" customHeight="1">
      <c r="A17" s="51">
        <v>9</v>
      </c>
      <c r="B17" s="165" t="s">
        <v>154</v>
      </c>
      <c r="C17" s="166"/>
      <c r="D17" s="114">
        <v>8</v>
      </c>
      <c r="E17" s="114">
        <v>7</v>
      </c>
      <c r="F17" s="122">
        <v>7</v>
      </c>
      <c r="G17" s="122">
        <v>3</v>
      </c>
      <c r="H17" s="122"/>
      <c r="I17" s="122">
        <v>4</v>
      </c>
      <c r="J17" s="122"/>
      <c r="K17" s="122"/>
      <c r="L17" s="122">
        <v>1</v>
      </c>
      <c r="M17" s="32"/>
      <c r="O17" s="67">
        <f t="shared" si="0"/>
        <v>1</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3</v>
      </c>
      <c r="E20" s="122">
        <v>3</v>
      </c>
      <c r="F20" s="122">
        <v>3</v>
      </c>
      <c r="G20" s="122"/>
      <c r="H20" s="122"/>
      <c r="I20" s="122">
        <v>1</v>
      </c>
      <c r="J20" s="122">
        <v>2</v>
      </c>
      <c r="K20" s="122">
        <v>1</v>
      </c>
      <c r="L20" s="122"/>
      <c r="M20" s="32"/>
      <c r="O20" s="67">
        <f t="shared" si="0"/>
        <v>0</v>
      </c>
    </row>
    <row r="21" spans="1:15" ht="37.5" customHeight="1">
      <c r="A21" s="51">
        <v>13</v>
      </c>
      <c r="B21" s="173" t="s">
        <v>158</v>
      </c>
      <c r="C21" s="174"/>
      <c r="D21" s="122">
        <v>35</v>
      </c>
      <c r="E21" s="122">
        <v>35</v>
      </c>
      <c r="F21" s="122">
        <v>33</v>
      </c>
      <c r="G21" s="122">
        <v>4</v>
      </c>
      <c r="H21" s="122">
        <v>1</v>
      </c>
      <c r="I21" s="122">
        <v>11</v>
      </c>
      <c r="J21" s="122">
        <v>17</v>
      </c>
      <c r="K21" s="122"/>
      <c r="L21" s="122">
        <v>2</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641</v>
      </c>
      <c r="E28" s="122">
        <f aca="true" t="shared" si="1" ref="E28:L28">SUM(E9:E11,E15:E27)</f>
        <v>615</v>
      </c>
      <c r="F28" s="122">
        <f t="shared" si="1"/>
        <v>611</v>
      </c>
      <c r="G28" s="122">
        <f t="shared" si="1"/>
        <v>49</v>
      </c>
      <c r="H28" s="122">
        <f t="shared" si="1"/>
        <v>2</v>
      </c>
      <c r="I28" s="122">
        <f t="shared" si="1"/>
        <v>19</v>
      </c>
      <c r="J28" s="122">
        <f t="shared" si="1"/>
        <v>541</v>
      </c>
      <c r="K28" s="122">
        <f t="shared" si="1"/>
        <v>1</v>
      </c>
      <c r="L28" s="122">
        <f t="shared" si="1"/>
        <v>30</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562</v>
      </c>
      <c r="E35" s="120">
        <f aca="true" t="shared" si="2" ref="E35:M35">SUM(E36:E37)</f>
        <v>486</v>
      </c>
      <c r="F35" s="120">
        <f t="shared" si="2"/>
        <v>494</v>
      </c>
      <c r="G35" s="120">
        <f t="shared" si="2"/>
        <v>431</v>
      </c>
      <c r="H35" s="120">
        <f t="shared" si="2"/>
        <v>412</v>
      </c>
      <c r="I35" s="120">
        <f t="shared" si="2"/>
        <v>24</v>
      </c>
      <c r="J35" s="120">
        <f t="shared" si="2"/>
        <v>37</v>
      </c>
      <c r="K35" s="120">
        <f>SUM(K36:K37)</f>
        <v>117</v>
      </c>
      <c r="L35" s="120">
        <f t="shared" si="2"/>
        <v>68</v>
      </c>
      <c r="M35" s="120">
        <f t="shared" si="2"/>
        <v>3</v>
      </c>
      <c r="O35" s="84"/>
    </row>
    <row r="36" spans="1:15" ht="18.75" customHeight="1">
      <c r="A36" s="49">
        <v>2</v>
      </c>
      <c r="B36" s="145" t="s">
        <v>49</v>
      </c>
      <c r="C36" s="50" t="s">
        <v>171</v>
      </c>
      <c r="D36" s="121">
        <f>'Розділ 3'!E67+'Розділ 3'!D67</f>
        <v>489</v>
      </c>
      <c r="E36" s="118">
        <f>'Розділ 3'!E67</f>
        <v>414</v>
      </c>
      <c r="F36" s="118">
        <f>'Розділ 3'!F67</f>
        <v>432</v>
      </c>
      <c r="G36" s="118">
        <f>'Розділ 3'!G67</f>
        <v>370</v>
      </c>
      <c r="H36" s="118">
        <f>'Розділ 3'!I67</f>
        <v>352</v>
      </c>
      <c r="I36" s="118">
        <f>'Розділ 3'!K67</f>
        <v>24</v>
      </c>
      <c r="J36" s="118">
        <f>'Розділ 3'!L67</f>
        <v>36</v>
      </c>
      <c r="K36" s="118">
        <f>'Розділ 3'!M67</f>
        <v>114</v>
      </c>
      <c r="L36" s="118">
        <f>'Розділ 3'!Q67</f>
        <v>57</v>
      </c>
      <c r="M36" s="118">
        <f>'Розділ 3'!R67</f>
        <v>3</v>
      </c>
      <c r="O36" s="84"/>
    </row>
    <row r="37" spans="1:15" ht="20.25" customHeight="1">
      <c r="A37" s="49">
        <v>3</v>
      </c>
      <c r="B37" s="146"/>
      <c r="C37" s="50" t="s">
        <v>172</v>
      </c>
      <c r="D37" s="118">
        <f>'Розділ 4'!E28+'Розділ 4'!D28</f>
        <v>73</v>
      </c>
      <c r="E37" s="118">
        <f>'Розділ 4'!E28</f>
        <v>72</v>
      </c>
      <c r="F37" s="118">
        <f>'Розділ 4'!F28</f>
        <v>62</v>
      </c>
      <c r="G37" s="118">
        <f>'Розділ 4'!G28</f>
        <v>61</v>
      </c>
      <c r="H37" s="118">
        <f>'Розділ 4'!H28</f>
        <v>60</v>
      </c>
      <c r="I37" s="118">
        <f>'Розділ 4'!J28</f>
        <v>0</v>
      </c>
      <c r="J37" s="118">
        <f>'Розділ 4'!K28</f>
        <v>1</v>
      </c>
      <c r="K37" s="118">
        <f>'Розділ 4'!L28</f>
        <v>3</v>
      </c>
      <c r="L37" s="118">
        <f>'Розділ 4'!M28</f>
        <v>11</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alignWithMargins="0">
    <oddFooter>&amp;LA9A9D0E5&amp;CФорма № 2-Ц, Підрозділ: Іванівський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34</v>
      </c>
      <c r="D10" s="114"/>
      <c r="E10" s="114">
        <v>160723</v>
      </c>
      <c r="F10" s="114">
        <v>160723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36</v>
      </c>
      <c r="D13" s="112"/>
      <c r="E13" s="114">
        <v>160723</v>
      </c>
      <c r="F13" s="114">
        <v>160723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&amp;LA9A9D0E5&amp;CФорма № 2-Ц, Підрозділ: Іванівський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11</v>
      </c>
      <c r="E9" s="118">
        <v>30</v>
      </c>
      <c r="F9" s="114">
        <v>37</v>
      </c>
      <c r="G9" s="118">
        <v>23</v>
      </c>
      <c r="H9" s="118">
        <v>2</v>
      </c>
      <c r="I9" s="118">
        <v>17</v>
      </c>
      <c r="J9" s="118">
        <v>1</v>
      </c>
      <c r="K9" s="118">
        <v>3</v>
      </c>
      <c r="L9" s="118">
        <v>10</v>
      </c>
      <c r="M9" s="114">
        <v>15</v>
      </c>
      <c r="N9" s="114"/>
      <c r="O9" s="114"/>
      <c r="P9" s="114"/>
      <c r="Q9" s="114">
        <v>4</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c r="F12" s="114">
        <v>3</v>
      </c>
      <c r="G12" s="114"/>
      <c r="H12" s="114"/>
      <c r="I12" s="114"/>
      <c r="J12" s="114">
        <v>1</v>
      </c>
      <c r="K12" s="114">
        <v>1</v>
      </c>
      <c r="L12" s="114">
        <v>1</v>
      </c>
      <c r="M12" s="114">
        <v>2</v>
      </c>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32</v>
      </c>
      <c r="E26" s="114">
        <v>169</v>
      </c>
      <c r="F26" s="114">
        <v>170</v>
      </c>
      <c r="G26" s="114">
        <v>146</v>
      </c>
      <c r="H26" s="114">
        <v>117</v>
      </c>
      <c r="I26" s="114">
        <v>142</v>
      </c>
      <c r="J26" s="114">
        <v>1</v>
      </c>
      <c r="K26" s="114">
        <v>19</v>
      </c>
      <c r="L26" s="114">
        <v>4</v>
      </c>
      <c r="M26" s="114">
        <v>52</v>
      </c>
      <c r="N26" s="114">
        <v>20656515</v>
      </c>
      <c r="O26" s="114">
        <v>5326957</v>
      </c>
      <c r="P26" s="114"/>
      <c r="Q26" s="114">
        <v>31</v>
      </c>
      <c r="R26" s="114">
        <v>1</v>
      </c>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15</v>
      </c>
      <c r="E30" s="114"/>
      <c r="F30" s="114">
        <v>15</v>
      </c>
      <c r="G30" s="114">
        <v>1</v>
      </c>
      <c r="H30" s="114"/>
      <c r="I30" s="114">
        <v>1</v>
      </c>
      <c r="J30" s="114"/>
      <c r="K30" s="114">
        <v>14</v>
      </c>
      <c r="L30" s="114"/>
      <c r="M30" s="114">
        <v>15</v>
      </c>
      <c r="N30" s="114">
        <v>79785</v>
      </c>
      <c r="O30" s="114">
        <v>7858</v>
      </c>
      <c r="P30" s="114"/>
      <c r="Q30" s="114"/>
      <c r="R30" s="114"/>
    </row>
    <row r="31" spans="1:18" ht="15" customHeight="1">
      <c r="A31" s="3">
        <v>23</v>
      </c>
      <c r="B31" s="213"/>
      <c r="C31" s="5" t="s">
        <v>112</v>
      </c>
      <c r="D31" s="114"/>
      <c r="E31" s="114">
        <v>1</v>
      </c>
      <c r="F31" s="114">
        <v>1</v>
      </c>
      <c r="G31" s="114">
        <v>1</v>
      </c>
      <c r="H31" s="114"/>
      <c r="I31" s="114">
        <v>1</v>
      </c>
      <c r="J31" s="114"/>
      <c r="K31" s="114"/>
      <c r="L31" s="114"/>
      <c r="M31" s="114">
        <v>1</v>
      </c>
      <c r="N31" s="114">
        <v>26266</v>
      </c>
      <c r="O31" s="114">
        <v>26128</v>
      </c>
      <c r="P31" s="114"/>
      <c r="Q31" s="114"/>
      <c r="R31" s="114"/>
    </row>
    <row r="32" spans="1:18" ht="15" customHeight="1">
      <c r="A32" s="3">
        <v>24</v>
      </c>
      <c r="B32" s="213"/>
      <c r="C32" s="5" t="s">
        <v>113</v>
      </c>
      <c r="D32" s="114"/>
      <c r="E32" s="114">
        <v>12</v>
      </c>
      <c r="F32" s="114">
        <v>11</v>
      </c>
      <c r="G32" s="114">
        <v>9</v>
      </c>
      <c r="H32" s="114">
        <v>6</v>
      </c>
      <c r="I32" s="114">
        <v>8</v>
      </c>
      <c r="J32" s="114">
        <v>1</v>
      </c>
      <c r="K32" s="114">
        <v>1</v>
      </c>
      <c r="L32" s="114"/>
      <c r="M32" s="114">
        <v>2</v>
      </c>
      <c r="N32" s="114">
        <v>130258</v>
      </c>
      <c r="O32" s="114">
        <v>75856</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14</v>
      </c>
      <c r="E34" s="114">
        <v>142</v>
      </c>
      <c r="F34" s="114">
        <v>130</v>
      </c>
      <c r="G34" s="114">
        <v>123</v>
      </c>
      <c r="H34" s="114">
        <v>105</v>
      </c>
      <c r="I34" s="114">
        <v>121</v>
      </c>
      <c r="J34" s="114"/>
      <c r="K34" s="114">
        <v>3</v>
      </c>
      <c r="L34" s="114">
        <v>4</v>
      </c>
      <c r="M34" s="114">
        <v>28</v>
      </c>
      <c r="N34" s="114">
        <v>7396263</v>
      </c>
      <c r="O34" s="114">
        <v>4364451</v>
      </c>
      <c r="P34" s="114"/>
      <c r="Q34" s="114">
        <v>26</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7</v>
      </c>
      <c r="F36" s="114">
        <v>6</v>
      </c>
      <c r="G36" s="114">
        <v>3</v>
      </c>
      <c r="H36" s="114">
        <v>2</v>
      </c>
      <c r="I36" s="114">
        <v>3</v>
      </c>
      <c r="J36" s="114"/>
      <c r="K36" s="114">
        <v>1</v>
      </c>
      <c r="L36" s="114">
        <v>2</v>
      </c>
      <c r="M36" s="114">
        <v>1</v>
      </c>
      <c r="N36" s="114">
        <v>59717</v>
      </c>
      <c r="O36" s="114">
        <v>54647</v>
      </c>
      <c r="P36" s="114"/>
      <c r="Q36" s="114">
        <v>1</v>
      </c>
      <c r="R36" s="114"/>
    </row>
    <row r="37" spans="1:18" ht="15" customHeight="1">
      <c r="A37" s="3">
        <v>29</v>
      </c>
      <c r="B37" s="210" t="s">
        <v>256</v>
      </c>
      <c r="C37" s="211"/>
      <c r="D37" s="114"/>
      <c r="E37" s="114">
        <v>7</v>
      </c>
      <c r="F37" s="114">
        <v>6</v>
      </c>
      <c r="G37" s="114">
        <v>3</v>
      </c>
      <c r="H37" s="114">
        <v>2</v>
      </c>
      <c r="I37" s="114">
        <v>3</v>
      </c>
      <c r="J37" s="114"/>
      <c r="K37" s="114">
        <v>1</v>
      </c>
      <c r="L37" s="114">
        <v>2</v>
      </c>
      <c r="M37" s="114">
        <v>1</v>
      </c>
      <c r="N37" s="114">
        <v>59717</v>
      </c>
      <c r="O37" s="114">
        <v>54647</v>
      </c>
      <c r="P37" s="114"/>
      <c r="Q37" s="114">
        <v>1</v>
      </c>
      <c r="R37" s="114"/>
    </row>
    <row r="38" spans="1:18" ht="32.25" customHeight="1">
      <c r="A38" s="3">
        <v>30</v>
      </c>
      <c r="B38" s="213" t="s">
        <v>49</v>
      </c>
      <c r="C38" s="5" t="s">
        <v>236</v>
      </c>
      <c r="D38" s="114"/>
      <c r="E38" s="114">
        <v>4</v>
      </c>
      <c r="F38" s="114">
        <v>4</v>
      </c>
      <c r="G38" s="114">
        <v>3</v>
      </c>
      <c r="H38" s="114">
        <v>2</v>
      </c>
      <c r="I38" s="114">
        <v>3</v>
      </c>
      <c r="J38" s="114"/>
      <c r="K38" s="114"/>
      <c r="L38" s="114">
        <v>1</v>
      </c>
      <c r="M38" s="114">
        <v>1</v>
      </c>
      <c r="N38" s="114">
        <v>59717</v>
      </c>
      <c r="O38" s="114">
        <v>54647</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2</v>
      </c>
      <c r="F40" s="114">
        <v>2</v>
      </c>
      <c r="G40" s="114"/>
      <c r="H40" s="114"/>
      <c r="I40" s="114"/>
      <c r="J40" s="114"/>
      <c r="K40" s="114">
        <v>1</v>
      </c>
      <c r="L40" s="114">
        <v>1</v>
      </c>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18</v>
      </c>
      <c r="E46" s="114">
        <v>53</v>
      </c>
      <c r="F46" s="114">
        <v>60</v>
      </c>
      <c r="G46" s="114">
        <v>55</v>
      </c>
      <c r="H46" s="114">
        <v>1</v>
      </c>
      <c r="I46" s="114">
        <v>53</v>
      </c>
      <c r="J46" s="114"/>
      <c r="K46" s="114"/>
      <c r="L46" s="114">
        <v>5</v>
      </c>
      <c r="M46" s="114">
        <v>13</v>
      </c>
      <c r="N46" s="114"/>
      <c r="O46" s="114"/>
      <c r="P46" s="114"/>
      <c r="Q46" s="114">
        <v>11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8</v>
      </c>
      <c r="F50" s="114">
        <v>7</v>
      </c>
      <c r="G50" s="114">
        <v>5</v>
      </c>
      <c r="H50" s="114">
        <v>5</v>
      </c>
      <c r="I50" s="114">
        <v>5</v>
      </c>
      <c r="J50" s="114"/>
      <c r="K50" s="114"/>
      <c r="L50" s="114">
        <v>2</v>
      </c>
      <c r="M50" s="114">
        <v>3</v>
      </c>
      <c r="N50" s="114"/>
      <c r="O50" s="114"/>
      <c r="P50" s="114"/>
      <c r="Q50" s="114">
        <v>1</v>
      </c>
      <c r="R50" s="114"/>
    </row>
    <row r="51" spans="1:18" ht="15" customHeight="1">
      <c r="A51" s="3">
        <v>43</v>
      </c>
      <c r="B51" s="208" t="s">
        <v>49</v>
      </c>
      <c r="C51" s="5" t="s">
        <v>122</v>
      </c>
      <c r="D51" s="114"/>
      <c r="E51" s="114">
        <v>2</v>
      </c>
      <c r="F51" s="114">
        <v>1</v>
      </c>
      <c r="G51" s="114"/>
      <c r="H51" s="114"/>
      <c r="I51" s="114"/>
      <c r="J51" s="114"/>
      <c r="K51" s="114"/>
      <c r="L51" s="114">
        <v>1</v>
      </c>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6</v>
      </c>
      <c r="F53" s="114">
        <v>6</v>
      </c>
      <c r="G53" s="114">
        <v>5</v>
      </c>
      <c r="H53" s="114">
        <v>5</v>
      </c>
      <c r="I53" s="114">
        <v>5</v>
      </c>
      <c r="J53" s="114"/>
      <c r="K53" s="114"/>
      <c r="L53" s="114">
        <v>1</v>
      </c>
      <c r="M53" s="114">
        <v>3</v>
      </c>
      <c r="N53" s="114"/>
      <c r="O53" s="114"/>
      <c r="P53" s="114"/>
      <c r="Q53" s="114"/>
      <c r="R53" s="114"/>
    </row>
    <row r="54" spans="1:18" ht="26.25" customHeight="1">
      <c r="A54" s="3">
        <v>46</v>
      </c>
      <c r="B54" s="210" t="s">
        <v>125</v>
      </c>
      <c r="C54" s="211"/>
      <c r="D54" s="114">
        <v>3</v>
      </c>
      <c r="E54" s="114">
        <v>2</v>
      </c>
      <c r="F54" s="114">
        <v>5</v>
      </c>
      <c r="G54" s="114">
        <v>4</v>
      </c>
      <c r="H54" s="114">
        <v>1</v>
      </c>
      <c r="I54" s="114">
        <v>3</v>
      </c>
      <c r="J54" s="114"/>
      <c r="K54" s="114"/>
      <c r="L54" s="114">
        <v>1</v>
      </c>
      <c r="M54" s="114">
        <v>2</v>
      </c>
      <c r="N54" s="114"/>
      <c r="O54" s="114"/>
      <c r="P54" s="114"/>
      <c r="Q54" s="114"/>
      <c r="R54" s="114"/>
    </row>
    <row r="55" spans="1:18" ht="24.75" customHeight="1">
      <c r="A55" s="3">
        <v>47</v>
      </c>
      <c r="B55" s="210" t="s">
        <v>260</v>
      </c>
      <c r="C55" s="211"/>
      <c r="D55" s="114">
        <v>10</v>
      </c>
      <c r="E55" s="114">
        <v>137</v>
      </c>
      <c r="F55" s="114">
        <v>139</v>
      </c>
      <c r="G55" s="114">
        <v>129</v>
      </c>
      <c r="H55" s="114">
        <v>35</v>
      </c>
      <c r="I55" s="114">
        <v>126</v>
      </c>
      <c r="J55" s="114"/>
      <c r="K55" s="114"/>
      <c r="L55" s="114">
        <v>10</v>
      </c>
      <c r="M55" s="114">
        <v>24</v>
      </c>
      <c r="N55" s="114"/>
      <c r="O55" s="114"/>
      <c r="P55" s="114"/>
      <c r="Q55" s="114">
        <v>8</v>
      </c>
      <c r="R55" s="114"/>
    </row>
    <row r="56" spans="1:18" ht="15" customHeight="1">
      <c r="A56" s="3">
        <v>48</v>
      </c>
      <c r="B56" s="208" t="s">
        <v>49</v>
      </c>
      <c r="C56" s="5" t="s">
        <v>126</v>
      </c>
      <c r="D56" s="114">
        <v>3</v>
      </c>
      <c r="E56" s="114">
        <v>67</v>
      </c>
      <c r="F56" s="114">
        <v>68</v>
      </c>
      <c r="G56" s="114">
        <v>62</v>
      </c>
      <c r="H56" s="114">
        <v>14</v>
      </c>
      <c r="I56" s="114">
        <v>62</v>
      </c>
      <c r="J56" s="114"/>
      <c r="K56" s="114"/>
      <c r="L56" s="114">
        <v>6</v>
      </c>
      <c r="M56" s="114">
        <v>5</v>
      </c>
      <c r="N56" s="114"/>
      <c r="O56" s="114"/>
      <c r="P56" s="114"/>
      <c r="Q56" s="114">
        <v>2</v>
      </c>
      <c r="R56" s="114"/>
    </row>
    <row r="57" spans="1:18" ht="15" customHeight="1">
      <c r="A57" s="3">
        <v>49</v>
      </c>
      <c r="B57" s="208"/>
      <c r="C57" s="5" t="s">
        <v>127</v>
      </c>
      <c r="D57" s="114">
        <v>1</v>
      </c>
      <c r="E57" s="114">
        <v>40</v>
      </c>
      <c r="F57" s="114">
        <v>37</v>
      </c>
      <c r="G57" s="114">
        <v>33</v>
      </c>
      <c r="H57" s="114">
        <v>9</v>
      </c>
      <c r="I57" s="114">
        <v>31</v>
      </c>
      <c r="J57" s="114"/>
      <c r="K57" s="114"/>
      <c r="L57" s="114">
        <v>4</v>
      </c>
      <c r="M57" s="114">
        <v>10</v>
      </c>
      <c r="N57" s="114"/>
      <c r="O57" s="114"/>
      <c r="P57" s="114"/>
      <c r="Q57" s="114">
        <v>4</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3</v>
      </c>
      <c r="F59" s="114">
        <v>3</v>
      </c>
      <c r="G59" s="114">
        <v>3</v>
      </c>
      <c r="H59" s="114">
        <v>2</v>
      </c>
      <c r="I59" s="114">
        <v>3</v>
      </c>
      <c r="J59" s="114"/>
      <c r="K59" s="114"/>
      <c r="L59" s="114"/>
      <c r="M59" s="114">
        <v>1</v>
      </c>
      <c r="N59" s="114"/>
      <c r="O59" s="114"/>
      <c r="P59" s="114"/>
      <c r="Q59" s="114">
        <v>1</v>
      </c>
      <c r="R59" s="114"/>
    </row>
    <row r="60" spans="1:18" ht="26.25" customHeight="1">
      <c r="A60" s="3">
        <v>52</v>
      </c>
      <c r="B60" s="210" t="s">
        <v>261</v>
      </c>
      <c r="C60" s="211"/>
      <c r="D60" s="114"/>
      <c r="E60" s="114">
        <v>3</v>
      </c>
      <c r="F60" s="114">
        <v>3</v>
      </c>
      <c r="G60" s="114">
        <v>2</v>
      </c>
      <c r="H60" s="114"/>
      <c r="I60" s="114">
        <v>1</v>
      </c>
      <c r="J60" s="114"/>
      <c r="K60" s="114">
        <v>1</v>
      </c>
      <c r="L60" s="114"/>
      <c r="M60" s="114">
        <v>2</v>
      </c>
      <c r="N60" s="114">
        <v>82048</v>
      </c>
      <c r="O60" s="114">
        <v>82048</v>
      </c>
      <c r="P60" s="114"/>
      <c r="Q60" s="114"/>
      <c r="R60" s="114"/>
    </row>
    <row r="61" spans="1:18" ht="13.5" customHeight="1">
      <c r="A61" s="3">
        <v>53</v>
      </c>
      <c r="B61" s="208" t="s">
        <v>49</v>
      </c>
      <c r="C61" s="5" t="s">
        <v>130</v>
      </c>
      <c r="D61" s="114"/>
      <c r="E61" s="114">
        <v>1</v>
      </c>
      <c r="F61" s="114">
        <v>1</v>
      </c>
      <c r="G61" s="114"/>
      <c r="H61" s="114"/>
      <c r="I61" s="114"/>
      <c r="J61" s="114"/>
      <c r="K61" s="114">
        <v>1</v>
      </c>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v>5</v>
      </c>
      <c r="F65" s="114">
        <v>5</v>
      </c>
      <c r="G65" s="114">
        <v>3</v>
      </c>
      <c r="H65" s="114"/>
      <c r="I65" s="114">
        <v>2</v>
      </c>
      <c r="J65" s="114"/>
      <c r="K65" s="114"/>
      <c r="L65" s="114">
        <v>2</v>
      </c>
      <c r="M65" s="114">
        <v>2</v>
      </c>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75</v>
      </c>
      <c r="E67" s="116">
        <f aca="true" t="shared" si="0" ref="E67:R67">SUM(E9,E20,E26,E36,E46,E47,E50,E54,E55,E60,E64:E66)</f>
        <v>414</v>
      </c>
      <c r="F67" s="116">
        <f t="shared" si="0"/>
        <v>432</v>
      </c>
      <c r="G67" s="116">
        <f t="shared" si="0"/>
        <v>370</v>
      </c>
      <c r="H67" s="116">
        <f t="shared" si="0"/>
        <v>163</v>
      </c>
      <c r="I67" s="116">
        <f t="shared" si="0"/>
        <v>352</v>
      </c>
      <c r="J67" s="116">
        <f t="shared" si="0"/>
        <v>2</v>
      </c>
      <c r="K67" s="116">
        <f t="shared" si="0"/>
        <v>24</v>
      </c>
      <c r="L67" s="116">
        <f t="shared" si="0"/>
        <v>36</v>
      </c>
      <c r="M67" s="116">
        <f>SUM(M9,M20,M26,M36,M46,M47,M50,M54,M55,M60,M64:M66)</f>
        <v>114</v>
      </c>
      <c r="N67" s="116">
        <f t="shared" si="0"/>
        <v>20798280</v>
      </c>
      <c r="O67" s="116">
        <f t="shared" si="0"/>
        <v>5463652</v>
      </c>
      <c r="P67" s="116">
        <f t="shared" si="0"/>
        <v>0</v>
      </c>
      <c r="Q67" s="116">
        <f>SUM(Q9,Q20,Q26,Q36,Q46,Q47,Q50,Q54,Q55,Q60,Q64:Q66)</f>
        <v>57</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&amp;LA9A9D0E5&amp;CФорма № 2-Ц, Підрозділ: Іванівський районний суд Одеської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3</v>
      </c>
      <c r="G7" s="114">
        <v>3</v>
      </c>
      <c r="H7" s="114">
        <v>3</v>
      </c>
      <c r="I7" s="114"/>
      <c r="J7" s="114"/>
      <c r="K7" s="114"/>
      <c r="L7" s="114">
        <v>2</v>
      </c>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3</v>
      </c>
      <c r="G9" s="112">
        <v>3</v>
      </c>
      <c r="H9" s="112">
        <v>3</v>
      </c>
      <c r="I9" s="112"/>
      <c r="J9" s="112"/>
      <c r="K9" s="112"/>
      <c r="L9" s="112">
        <v>2</v>
      </c>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1</v>
      </c>
      <c r="E15" s="112">
        <v>67</v>
      </c>
      <c r="F15" s="112">
        <v>57</v>
      </c>
      <c r="G15" s="112">
        <v>56</v>
      </c>
      <c r="H15" s="112">
        <v>55</v>
      </c>
      <c r="I15" s="112"/>
      <c r="J15" s="112"/>
      <c r="K15" s="112">
        <v>1</v>
      </c>
      <c r="L15" s="112">
        <v>1</v>
      </c>
      <c r="M15" s="114">
        <v>11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72</v>
      </c>
      <c r="F28" s="112">
        <f t="shared" si="0"/>
        <v>62</v>
      </c>
      <c r="G28" s="112">
        <f t="shared" si="0"/>
        <v>61</v>
      </c>
      <c r="H28" s="112">
        <f t="shared" si="0"/>
        <v>60</v>
      </c>
      <c r="I28" s="112">
        <f t="shared" si="0"/>
        <v>0</v>
      </c>
      <c r="J28" s="112">
        <f t="shared" si="0"/>
        <v>0</v>
      </c>
      <c r="K28" s="112">
        <f t="shared" si="0"/>
        <v>1</v>
      </c>
      <c r="L28" s="112">
        <f t="shared" si="0"/>
        <v>3</v>
      </c>
      <c r="M28" s="112">
        <f t="shared" si="0"/>
        <v>11</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&amp;LA9A9D0E5&amp;CФорма № 2-Ц, Підрозділ: Іванівський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&amp;LA9A9D0E5&amp;CФорма № 2-Ц, Підрозділ: Іванівський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27</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87</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&amp;LA9A9D0E5&amp;CФорма № 2-Ц, Підрозділ: Іванівський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&amp;LA9A9D0E5&amp;C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2018-02-06T12:28:27Z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2-Ц_00499_4.2017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A9A9D0E5</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